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0110" activeTab="0"/>
  </bookViews>
  <sheets>
    <sheet name="aereos (3)" sheetId="1" r:id="rId1"/>
  </sheets>
  <definedNames>
    <definedName name="_xlnm.Print_Area" localSheetId="0">'aereos (3)'!$A$1:$O$67</definedName>
  </definedNames>
  <calcPr fullCalcOnLoad="1"/>
</workbook>
</file>

<file path=xl/sharedStrings.xml><?xml version="1.0" encoding="utf-8"?>
<sst xmlns="http://schemas.openxmlformats.org/spreadsheetml/2006/main" count="30" uniqueCount="28">
  <si>
    <t>MES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</si>
  <si>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</si>
  <si>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</si>
  <si>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</si>
  <si>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</si>
  <si>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</si>
  <si>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</si>
  <si>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</si>
  <si>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</si>
  <si>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</si>
  <si>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</si>
  <si>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</si>
  <si>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</si>
  <si>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</si>
  <si>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</t>
  </si>
  <si>
    <t>F</t>
  </si>
  <si>
    <t>DEPORTADOS :   Personas que violaron el reglamento migratorio del país de procedencia de deportación.</t>
  </si>
  <si>
    <t>GUATEMALTECOS DEPORTADOS VÍA AÉREA DE ESTADOS UNIDOS DE NORTE AMÉRICA</t>
  </si>
  <si>
    <t>MAYORES</t>
  </si>
  <si>
    <t>MENORES</t>
  </si>
  <si>
    <t>(INGRESADOS Y REGISTRADOS EN LA FUERZA AÉREA GUATEMALTECA)</t>
  </si>
  <si>
    <t xml:space="preserve"> </t>
  </si>
  <si>
    <t>AÑO</t>
  </si>
  <si>
    <t>TOTALES</t>
  </si>
  <si>
    <t>FUENTE:  División de Operativos. DGM.</t>
  </si>
  <si>
    <t>* AL  31 DICIEMBRE</t>
  </si>
  <si>
    <t>ENERO A DICIEMBRE 2018-2015</t>
  </si>
  <si>
    <t>* AL 31 DICIEMBRE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</si>
</sst>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dd/mm/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6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14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34" borderId="15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/>
    </xf>
    <xf numFmtId="3" fontId="55" fillId="34" borderId="14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55" fillId="33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57" fillId="33" borderId="0" xfId="0" applyFont="1" applyFill="1" applyAlignment="1">
      <alignment/>
    </xf>
    <xf numFmtId="3" fontId="56" fillId="33" borderId="0" xfId="0" applyNumberFormat="1" applyFont="1" applyFill="1" applyAlignment="1">
      <alignment/>
    </xf>
    <xf numFmtId="3" fontId="57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3" fontId="5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/>
    </xf>
    <xf numFmtId="3" fontId="56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5" fillId="34" borderId="17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5" fillId="34" borderId="34" xfId="0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60" fillId="33" borderId="0" xfId="0" applyNumberFormat="1" applyFont="1" applyFill="1" applyAlignment="1">
      <alignment/>
    </xf>
    <xf numFmtId="3" fontId="58" fillId="0" borderId="0" xfId="0" applyNumberFormat="1" applyFont="1" applyAlignment="1">
      <alignment/>
    </xf>
    <xf numFmtId="9" fontId="58" fillId="0" borderId="0" xfId="0" applyNumberFormat="1" applyFont="1" applyAlignment="1">
      <alignment/>
    </xf>
    <xf numFmtId="0" fontId="55" fillId="34" borderId="38" xfId="0" applyFont="1" applyFill="1" applyBorder="1" applyAlignment="1">
      <alignment horizontal="center" wrapText="1"/>
    </xf>
    <xf numFmtId="0" fontId="55" fillId="34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5" fillId="34" borderId="40" xfId="0" applyNumberFormat="1" applyFont="1" applyFill="1" applyBorder="1" applyAlignment="1">
      <alignment horizontal="center" vertical="center" wrapText="1"/>
    </xf>
    <xf numFmtId="0" fontId="55" fillId="34" borderId="41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5" fillId="34" borderId="43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43" xfId="0" applyNumberFormat="1" applyFont="1" applyFill="1" applyBorder="1" applyAlignment="1">
      <alignment horizontal="center" vertical="center" wrapText="1"/>
    </xf>
    <xf numFmtId="0" fontId="55" fillId="34" borderId="15" xfId="0" applyNumberFormat="1" applyFont="1" applyFill="1" applyBorder="1" applyAlignment="1">
      <alignment horizontal="center" vertical="center" wrapText="1"/>
    </xf>
    <xf numFmtId="0" fontId="55" fillId="34" borderId="44" xfId="0" applyNumberFormat="1" applyFont="1" applyFill="1" applyBorder="1" applyAlignment="1">
      <alignment horizontal="center" vertical="center" wrapText="1"/>
    </xf>
    <xf numFmtId="0" fontId="55" fillId="34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0</xdr:rowOff>
    </xdr:from>
    <xdr:to>
      <xdr:col>2</xdr:col>
      <xdr:colOff>695325</xdr:colOff>
      <xdr:row>6</xdr:row>
      <xdr:rowOff>28575</xdr:rowOff>
    </xdr:to>
    <xdr:pic>
      <xdr:nvPicPr>
        <xdr:cNvPr id="1" name="3 Imagen" descr="\\DCDGM\Backup 2015\eleal\Documents\My Received Files\PLAN-Yvette Hernanez\Logo MINGOB_dgm_MARZ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60</xdr:row>
      <xdr:rowOff>57150</xdr:rowOff>
    </xdr:from>
    <xdr:to>
      <xdr:col>14</xdr:col>
      <xdr:colOff>600075</xdr:colOff>
      <xdr:row>66</xdr:row>
      <xdr:rowOff>38100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696450"/>
          <a:ext cx="10829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7:V63"/>
  <sheetViews>
    <sheetView tabSelected="1" zoomScale="136" zoomScaleNormal="136" zoomScalePageLayoutView="0" workbookViewId="0" topLeftCell="A32">
      <selection activeCell="B42" sqref="B42"/>
    </sheetView>
  </sheetViews>
  <sheetFormatPr defaultColWidth="11.421875" defaultRowHeight="12.75"/>
  <cols>
    <col min="1" max="1" width="15.28125" style="0" customWidth="1"/>
    <col min="2" max="2" width="17.57421875" style="0" customWidth="1"/>
    <col min="3" max="3" width="17.140625" style="0" customWidth="1"/>
    <col min="4" max="4" width="4.421875" style="0" customWidth="1"/>
    <col min="5" max="5" width="18.7109375" style="0" customWidth="1"/>
    <col min="6" max="9" width="12.7109375" style="0" customWidth="1"/>
    <col min="10" max="11" width="15.57421875" style="0" customWidth="1"/>
    <col min="12" max="13" width="15.28125" style="0" customWidth="1"/>
    <col min="14" max="14" width="8.28125" style="0" customWidth="1"/>
  </cols>
  <sheetData>
    <row r="20" ht="12.75" hidden="1"/>
    <row r="21" ht="12.75" hidden="1"/>
    <row r="22" ht="12.75" hidden="1"/>
    <row r="23" ht="12.75" hidden="1"/>
    <row r="24" ht="12.75" hidden="1"/>
    <row r="25" ht="12.75" hidden="1"/>
    <row r="27" ht="12.75">
      <c r="E27" t="s">
        <v>21</v>
      </c>
    </row>
    <row r="28" ht="12.75" hidden="1"/>
    <row r="31" spans="4:21" ht="18">
      <c r="D31" s="69" t="s">
        <v>17</v>
      </c>
      <c r="E31" s="69"/>
      <c r="F31" s="69"/>
      <c r="G31" s="69"/>
      <c r="H31" s="69"/>
      <c r="I31" s="69"/>
      <c r="J31" s="69"/>
      <c r="K31" s="69"/>
      <c r="L31" s="69"/>
      <c r="M31" s="70"/>
      <c r="N31" s="14"/>
      <c r="O31" s="6"/>
      <c r="P31" s="6"/>
      <c r="Q31" s="6"/>
      <c r="R31" s="6"/>
      <c r="S31" s="6"/>
      <c r="T31" s="6"/>
      <c r="U31" s="6"/>
    </row>
    <row r="32" spans="4:17" ht="18" customHeight="1">
      <c r="D32" s="71" t="s">
        <v>26</v>
      </c>
      <c r="E32" s="72"/>
      <c r="F32" s="72"/>
      <c r="G32" s="72"/>
      <c r="H32" s="72"/>
      <c r="I32" s="72"/>
      <c r="J32" s="72"/>
      <c r="K32" s="72"/>
      <c r="L32" s="72"/>
      <c r="M32" s="70"/>
      <c r="N32" s="15"/>
      <c r="O32" s="1"/>
      <c r="P32" s="1"/>
      <c r="Q32" s="1"/>
    </row>
    <row r="33" spans="4:17" ht="18" customHeight="1">
      <c r="D33" s="73" t="s">
        <v>20</v>
      </c>
      <c r="E33" s="70"/>
      <c r="F33" s="70"/>
      <c r="G33" s="70"/>
      <c r="H33" s="70"/>
      <c r="I33" s="70"/>
      <c r="J33" s="70"/>
      <c r="K33" s="70"/>
      <c r="L33" s="70"/>
      <c r="M33" s="70"/>
      <c r="N33" s="15"/>
      <c r="O33" s="1"/>
      <c r="P33" s="1"/>
      <c r="Q33" s="1"/>
    </row>
    <row r="34" spans="4:14" ht="15" customHeight="1" thickBot="1">
      <c r="D34" s="6"/>
      <c r="E34" s="74" t="s">
        <v>16</v>
      </c>
      <c r="F34" s="75"/>
      <c r="G34" s="75"/>
      <c r="H34" s="75"/>
      <c r="I34" s="75"/>
      <c r="J34" s="75"/>
      <c r="K34" s="75"/>
      <c r="L34" s="75"/>
      <c r="M34" s="38"/>
      <c r="N34" s="2"/>
    </row>
    <row r="35" spans="4:17" ht="15.75">
      <c r="D35" s="7"/>
      <c r="E35" s="76" t="s">
        <v>0</v>
      </c>
      <c r="F35" s="61" t="s">
        <v>18</v>
      </c>
      <c r="G35" s="62"/>
      <c r="H35" s="61" t="s">
        <v>19</v>
      </c>
      <c r="I35" s="63"/>
      <c r="J35" s="78">
        <v>2018</v>
      </c>
      <c r="K35" s="64">
        <v>2017</v>
      </c>
      <c r="L35" s="80">
        <v>2016</v>
      </c>
      <c r="M35" s="64">
        <v>2015</v>
      </c>
      <c r="N35" s="20"/>
      <c r="O35" s="1"/>
      <c r="P35" s="1"/>
      <c r="Q35" s="1"/>
    </row>
    <row r="36" spans="4:22" ht="16.5" thickBot="1">
      <c r="D36" s="8"/>
      <c r="E36" s="77"/>
      <c r="F36" s="16" t="s">
        <v>14</v>
      </c>
      <c r="G36" s="17" t="s">
        <v>15</v>
      </c>
      <c r="H36" s="16" t="s">
        <v>14</v>
      </c>
      <c r="I36" s="17" t="s">
        <v>15</v>
      </c>
      <c r="J36" s="79"/>
      <c r="K36" s="65"/>
      <c r="L36" s="81"/>
      <c r="M36" s="65"/>
      <c r="N36" s="20"/>
      <c r="O36" s="1"/>
      <c r="P36" s="1"/>
      <c r="Q36" s="1"/>
      <c r="R36" s="6"/>
      <c r="S36" s="6"/>
      <c r="T36" s="6"/>
      <c r="U36" s="6"/>
      <c r="V36" s="6"/>
    </row>
    <row r="37" spans="4:18" ht="15">
      <c r="D37" s="8"/>
      <c r="E37" s="25" t="s">
        <v>1</v>
      </c>
      <c r="F37" s="3">
        <v>3353</v>
      </c>
      <c r="G37" s="3">
        <v>399</v>
      </c>
      <c r="H37" s="3">
        <v>26</v>
      </c>
      <c r="I37" s="3">
        <v>8</v>
      </c>
      <c r="J37" s="41">
        <f>F37+G37+H37+I37</f>
        <v>3786</v>
      </c>
      <c r="K37" s="45">
        <v>2787</v>
      </c>
      <c r="L37" s="50">
        <v>2573</v>
      </c>
      <c r="M37" s="55">
        <v>3012</v>
      </c>
      <c r="N37" s="21"/>
      <c r="O37" s="1"/>
      <c r="P37" s="1"/>
      <c r="Q37" s="1"/>
      <c r="R37" s="1"/>
    </row>
    <row r="38" spans="4:18" ht="17.25" customHeight="1">
      <c r="D38" s="8"/>
      <c r="E38" s="39" t="s">
        <v>3</v>
      </c>
      <c r="F38" s="4">
        <v>3512</v>
      </c>
      <c r="G38" s="40">
        <v>377</v>
      </c>
      <c r="H38" s="40">
        <v>29</v>
      </c>
      <c r="I38" s="40">
        <v>16</v>
      </c>
      <c r="J38" s="40">
        <f aca="true" t="shared" si="0" ref="J38:J45">SUM(F38:I38)</f>
        <v>3934</v>
      </c>
      <c r="K38" s="46">
        <v>2765</v>
      </c>
      <c r="L38" s="51">
        <v>2288</v>
      </c>
      <c r="M38" s="56">
        <v>2420</v>
      </c>
      <c r="N38" s="21"/>
      <c r="O38" s="1"/>
      <c r="P38" s="1"/>
      <c r="Q38" s="1"/>
      <c r="R38" s="1"/>
    </row>
    <row r="39" spans="4:18" ht="17.25" customHeight="1">
      <c r="D39" s="8"/>
      <c r="E39" s="26" t="s">
        <v>4</v>
      </c>
      <c r="F39" s="4">
        <v>3494</v>
      </c>
      <c r="G39" s="4">
        <v>384</v>
      </c>
      <c r="H39" s="4">
        <v>13</v>
      </c>
      <c r="I39" s="4">
        <v>6</v>
      </c>
      <c r="J39" s="40">
        <f t="shared" si="0"/>
        <v>3897</v>
      </c>
      <c r="K39" s="47">
        <v>2794</v>
      </c>
      <c r="L39" s="51">
        <v>2417</v>
      </c>
      <c r="M39" s="56">
        <v>2493</v>
      </c>
      <c r="N39" s="21"/>
      <c r="O39" s="1"/>
      <c r="P39" s="1"/>
      <c r="Q39" s="1"/>
      <c r="R39" s="1"/>
    </row>
    <row r="40" spans="4:18" s="2" customFormat="1" ht="17.25" customHeight="1">
      <c r="D40" s="8"/>
      <c r="E40" s="27" t="s">
        <v>5</v>
      </c>
      <c r="F40" s="9">
        <v>4267</v>
      </c>
      <c r="G40" s="9">
        <v>412</v>
      </c>
      <c r="H40" s="9">
        <v>35</v>
      </c>
      <c r="I40" s="9">
        <v>12</v>
      </c>
      <c r="J40" s="42">
        <f t="shared" si="0"/>
        <v>4726</v>
      </c>
      <c r="K40" s="48">
        <v>1655</v>
      </c>
      <c r="L40" s="52">
        <v>2634</v>
      </c>
      <c r="M40" s="57">
        <v>2615</v>
      </c>
      <c r="N40" s="21"/>
      <c r="O40" s="1"/>
      <c r="P40" s="1"/>
      <c r="Q40" s="1"/>
      <c r="R40" s="1"/>
    </row>
    <row r="41" spans="4:18" s="2" customFormat="1" ht="17.25" customHeight="1">
      <c r="D41" s="8"/>
      <c r="E41" s="26" t="s">
        <v>6</v>
      </c>
      <c r="F41" s="4">
        <v>4503</v>
      </c>
      <c r="G41" s="4">
        <v>569</v>
      </c>
      <c r="H41" s="4">
        <v>40</v>
      </c>
      <c r="I41" s="4">
        <v>20</v>
      </c>
      <c r="J41" s="40">
        <f t="shared" si="0"/>
        <v>5132</v>
      </c>
      <c r="K41" s="47">
        <v>2129</v>
      </c>
      <c r="L41" s="51">
        <v>2893</v>
      </c>
      <c r="M41" s="56">
        <v>2798</v>
      </c>
      <c r="N41" s="21"/>
      <c r="O41" s="1"/>
      <c r="P41" s="1"/>
      <c r="Q41" s="1"/>
      <c r="R41" s="1"/>
    </row>
    <row r="42" spans="4:18" ht="17.25" customHeight="1">
      <c r="D42" s="8"/>
      <c r="E42" s="26" t="s">
        <v>7</v>
      </c>
      <c r="F42" s="4">
        <v>3472</v>
      </c>
      <c r="G42" s="4">
        <v>381</v>
      </c>
      <c r="H42" s="4">
        <v>26</v>
      </c>
      <c r="I42" s="4">
        <v>12</v>
      </c>
      <c r="J42" s="40">
        <f t="shared" si="0"/>
        <v>3891</v>
      </c>
      <c r="K42" s="47">
        <v>1973</v>
      </c>
      <c r="L42" s="51">
        <v>3009</v>
      </c>
      <c r="M42" s="56">
        <v>2169</v>
      </c>
      <c r="N42" s="21"/>
      <c r="O42" s="1"/>
      <c r="P42" s="1"/>
      <c r="Q42" s="1"/>
      <c r="R42" s="1"/>
    </row>
    <row r="43" spans="4:18" s="2" customFormat="1" ht="17.25" customHeight="1">
      <c r="D43" s="8"/>
      <c r="E43" s="26" t="s">
        <v>8</v>
      </c>
      <c r="F43" s="4">
        <v>4226</v>
      </c>
      <c r="G43" s="4">
        <v>488</v>
      </c>
      <c r="H43" s="4">
        <v>42</v>
      </c>
      <c r="I43" s="4">
        <v>16</v>
      </c>
      <c r="J43" s="40">
        <f t="shared" si="0"/>
        <v>4772</v>
      </c>
      <c r="K43" s="47">
        <v>2170</v>
      </c>
      <c r="L43" s="51">
        <v>2861</v>
      </c>
      <c r="M43" s="56">
        <v>3381</v>
      </c>
      <c r="N43" s="21"/>
      <c r="O43" s="1"/>
      <c r="P43" s="1"/>
      <c r="Q43" s="1"/>
      <c r="R43" s="1"/>
    </row>
    <row r="44" spans="4:18" s="2" customFormat="1" ht="17.25" customHeight="1">
      <c r="D44" s="8"/>
      <c r="E44" s="26" t="s">
        <v>9</v>
      </c>
      <c r="F44" s="4">
        <v>3905</v>
      </c>
      <c r="G44" s="4">
        <v>433</v>
      </c>
      <c r="H44" s="4">
        <v>23</v>
      </c>
      <c r="I44" s="4">
        <v>9</v>
      </c>
      <c r="J44" s="40">
        <f t="shared" si="0"/>
        <v>4370</v>
      </c>
      <c r="K44" s="47">
        <v>2733</v>
      </c>
      <c r="L44" s="51">
        <v>3296</v>
      </c>
      <c r="M44" s="56">
        <v>2593</v>
      </c>
      <c r="N44" s="21"/>
      <c r="O44" s="1"/>
      <c r="P44" s="1"/>
      <c r="Q44" s="1"/>
      <c r="R44" s="1"/>
    </row>
    <row r="45" spans="4:18" s="2" customFormat="1" ht="17.25" customHeight="1">
      <c r="D45" s="8"/>
      <c r="E45" s="26" t="s">
        <v>10</v>
      </c>
      <c r="F45" s="4">
        <v>3399</v>
      </c>
      <c r="G45" s="4">
        <v>354</v>
      </c>
      <c r="H45" s="4">
        <v>32</v>
      </c>
      <c r="I45" s="4">
        <v>3</v>
      </c>
      <c r="J45" s="40">
        <f t="shared" si="0"/>
        <v>3788</v>
      </c>
      <c r="K45" s="47">
        <v>3235</v>
      </c>
      <c r="L45" s="51">
        <v>3421</v>
      </c>
      <c r="M45" s="56">
        <v>2274</v>
      </c>
      <c r="N45" s="21"/>
      <c r="O45" s="1"/>
      <c r="P45" s="1"/>
      <c r="Q45" s="1"/>
      <c r="R45" s="1"/>
    </row>
    <row r="46" spans="4:18" s="2" customFormat="1" ht="17.25" customHeight="1">
      <c r="D46" s="8"/>
      <c r="E46" s="26" t="s">
        <v>11</v>
      </c>
      <c r="F46" s="4">
        <v>3895</v>
      </c>
      <c r="G46" s="4">
        <v>455</v>
      </c>
      <c r="H46" s="4">
        <v>56</v>
      </c>
      <c r="I46" s="4">
        <v>9</v>
      </c>
      <c r="J46" s="40">
        <f>SUM(F46:I46)</f>
        <v>4415</v>
      </c>
      <c r="K46" s="47">
        <v>3133</v>
      </c>
      <c r="L46" s="51">
        <v>3072</v>
      </c>
      <c r="M46" s="56">
        <v>2342</v>
      </c>
      <c r="N46" s="21"/>
      <c r="O46" s="1"/>
      <c r="P46" s="1"/>
      <c r="Q46" s="1"/>
      <c r="R46" s="1"/>
    </row>
    <row r="47" spans="4:18" s="2" customFormat="1" ht="17.25" customHeight="1">
      <c r="D47" s="8"/>
      <c r="E47" s="26" t="s">
        <v>12</v>
      </c>
      <c r="F47" s="28">
        <v>3776</v>
      </c>
      <c r="G47" s="4">
        <v>445</v>
      </c>
      <c r="H47" s="4">
        <v>67</v>
      </c>
      <c r="I47" s="4">
        <v>7</v>
      </c>
      <c r="J47" s="40">
        <f>SUM(F47:I47)</f>
        <v>4295</v>
      </c>
      <c r="K47" s="47">
        <v>3598</v>
      </c>
      <c r="L47" s="51">
        <v>3556</v>
      </c>
      <c r="M47" s="56">
        <v>2320</v>
      </c>
      <c r="N47" s="21"/>
      <c r="O47" s="1"/>
      <c r="P47" s="1"/>
      <c r="Q47" s="1"/>
      <c r="R47" s="1"/>
    </row>
    <row r="48" spans="4:18" ht="17.25" customHeight="1" thickBot="1">
      <c r="D48" s="8"/>
      <c r="E48" s="34" t="s">
        <v>13</v>
      </c>
      <c r="F48" s="33">
        <v>3853</v>
      </c>
      <c r="G48" s="5">
        <v>471</v>
      </c>
      <c r="H48" s="5">
        <v>31</v>
      </c>
      <c r="I48" s="5">
        <v>15</v>
      </c>
      <c r="J48" s="43">
        <f>SUM(F48:I48)</f>
        <v>4370</v>
      </c>
      <c r="K48" s="49">
        <v>3861</v>
      </c>
      <c r="L48" s="53">
        <v>3445</v>
      </c>
      <c r="M48" s="82">
        <v>3026</v>
      </c>
      <c r="N48" s="22"/>
      <c r="O48" s="1"/>
      <c r="P48" s="1"/>
      <c r="Q48" s="1"/>
      <c r="R48" s="1"/>
    </row>
    <row r="49" spans="4:17" ht="16.5" thickBot="1">
      <c r="D49" s="1"/>
      <c r="E49" s="18" t="s">
        <v>2</v>
      </c>
      <c r="F49" s="19">
        <f>SUM(F37:F48)</f>
        <v>45655</v>
      </c>
      <c r="G49" s="19">
        <f>SUM(G37:G48)</f>
        <v>5168</v>
      </c>
      <c r="H49" s="19">
        <f>SUM(H37:H48)</f>
        <v>420</v>
      </c>
      <c r="I49" s="19">
        <f>SUM(I37:I48)</f>
        <v>133</v>
      </c>
      <c r="J49" s="44">
        <f>SUM(J37:J48)</f>
        <v>51376</v>
      </c>
      <c r="K49" s="19">
        <f>+K37+K38+K39+K40+K41+K42+K43+K44+K45+K46+K47+K48</f>
        <v>32833</v>
      </c>
      <c r="L49" s="54">
        <f>+L37+L38+L39+L40+L41+L42+L43+L44+L45+L46+L47+L48</f>
        <v>35465</v>
      </c>
      <c r="M49" s="19">
        <f>+M37+M38+M39+M40+M41+M42+M43+M44+M45+M46+M47+M48</f>
        <v>31443</v>
      </c>
      <c r="N49" s="23"/>
      <c r="O49" s="1"/>
      <c r="P49" s="1"/>
      <c r="Q49" s="1"/>
    </row>
    <row r="50" spans="4:17" ht="15.75" thickBot="1">
      <c r="D50" s="2"/>
      <c r="E50" s="11" t="s">
        <v>24</v>
      </c>
      <c r="F50" s="13"/>
      <c r="G50" s="13"/>
      <c r="H50" s="13"/>
      <c r="I50" s="13"/>
      <c r="J50" s="12" t="s">
        <v>27</v>
      </c>
      <c r="K50" s="66" t="s">
        <v>25</v>
      </c>
      <c r="L50" s="67"/>
      <c r="M50" s="68"/>
      <c r="N50" s="10"/>
      <c r="O50" s="1"/>
      <c r="P50" s="1"/>
      <c r="Q50" s="1"/>
    </row>
    <row r="51" s="24" customFormat="1" ht="12.75">
      <c r="E51" s="36"/>
    </row>
    <row r="52" s="24" customFormat="1" ht="12.75">
      <c r="J52" s="24">
        <v>21465</v>
      </c>
    </row>
    <row r="53" spans="5:18" s="32" customFormat="1" ht="12.75">
      <c r="E53" s="29">
        <v>2016</v>
      </c>
      <c r="F53" s="31">
        <f>+J37</f>
        <v>3786</v>
      </c>
      <c r="G53" s="31">
        <f>+J38</f>
        <v>3934</v>
      </c>
      <c r="H53" s="31"/>
      <c r="I53" s="31"/>
      <c r="J53" s="31"/>
      <c r="K53" s="31"/>
      <c r="L53" s="31">
        <f>+J42</f>
        <v>3891</v>
      </c>
      <c r="M53" s="31"/>
      <c r="N53" s="30">
        <f>+J45</f>
        <v>3788</v>
      </c>
      <c r="O53" s="30">
        <f>+J46</f>
        <v>4415</v>
      </c>
      <c r="P53" s="30">
        <f>+J47</f>
        <v>4295</v>
      </c>
      <c r="Q53" s="30">
        <f>+J48</f>
        <v>4370</v>
      </c>
      <c r="R53" s="30">
        <f>+F53+G53+H53+I53+J53+L53</f>
        <v>11611</v>
      </c>
    </row>
    <row r="54" spans="5:18" s="32" customFormat="1" ht="12.75">
      <c r="E54" s="29">
        <v>2015</v>
      </c>
      <c r="F54" s="31">
        <f>+L37</f>
        <v>2573</v>
      </c>
      <c r="G54" s="31">
        <f>+L38</f>
        <v>2288</v>
      </c>
      <c r="H54" s="31"/>
      <c r="I54" s="31"/>
      <c r="J54" s="58"/>
      <c r="K54" s="58"/>
      <c r="L54" s="31">
        <f>+L42</f>
        <v>3009</v>
      </c>
      <c r="M54" s="31"/>
      <c r="N54" s="30">
        <f>+L45</f>
        <v>3421</v>
      </c>
      <c r="O54" s="30">
        <f>+L46</f>
        <v>3072</v>
      </c>
      <c r="P54" s="30">
        <f>+L47</f>
        <v>3556</v>
      </c>
      <c r="Q54" s="30">
        <f>+L48</f>
        <v>3445</v>
      </c>
      <c r="R54" s="30">
        <f>+F54+G54+H54+I54+J54+L54</f>
        <v>7870</v>
      </c>
    </row>
    <row r="55" spans="10:11" s="24" customFormat="1" ht="12.75">
      <c r="J55" s="59"/>
      <c r="K55" s="59"/>
    </row>
    <row r="56" spans="10:11" s="24" customFormat="1" ht="12.75">
      <c r="J56" s="60"/>
      <c r="K56" s="35"/>
    </row>
    <row r="57" spans="10:11" s="24" customFormat="1" ht="12.75">
      <c r="J57" s="35"/>
      <c r="K57" s="35"/>
    </row>
    <row r="58" s="24" customFormat="1" ht="12.75"/>
    <row r="59" s="24" customFormat="1" ht="12.75"/>
    <row r="60" s="24" customFormat="1" ht="12.75">
      <c r="F60" s="37"/>
    </row>
    <row r="61" spans="5:8" s="24" customFormat="1" ht="12.75">
      <c r="E61" s="31"/>
      <c r="F61" s="37"/>
      <c r="G61" s="24" t="s">
        <v>22</v>
      </c>
      <c r="H61" s="24" t="s">
        <v>23</v>
      </c>
    </row>
    <row r="62" spans="6:9" s="24" customFormat="1" ht="12.75">
      <c r="F62" s="37"/>
      <c r="G62" s="24">
        <v>2016</v>
      </c>
      <c r="H62" s="37">
        <f>+J49</f>
        <v>51376</v>
      </c>
      <c r="I62" s="37"/>
    </row>
    <row r="63" spans="7:8" s="24" customFormat="1" ht="12.75">
      <c r="G63" s="24">
        <v>2015</v>
      </c>
      <c r="H63" s="37">
        <f>+L49</f>
        <v>35465</v>
      </c>
    </row>
    <row r="64" s="35" customFormat="1" ht="12.75"/>
    <row r="65" s="35" customFormat="1" ht="12.75"/>
    <row r="66" ht="10.5" customHeight="1"/>
  </sheetData>
  <sheetProtection/>
  <mergeCells count="12">
    <mergeCell ref="J35:J36"/>
    <mergeCell ref="L35:L36"/>
    <mergeCell ref="F35:G35"/>
    <mergeCell ref="H35:I35"/>
    <mergeCell ref="M35:M36"/>
    <mergeCell ref="K50:M50"/>
    <mergeCell ref="D31:M31"/>
    <mergeCell ref="D32:M32"/>
    <mergeCell ref="D33:M33"/>
    <mergeCell ref="E34:L34"/>
    <mergeCell ref="E35:E36"/>
    <mergeCell ref="K35:K36"/>
  </mergeCells>
  <printOptions/>
  <pageMargins left="0.24" right="0.2755905511811024" top="0.32" bottom="0.7480314960629921" header="0.2362204724409449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2019-01-04T21:17:19Z</cp:lastPrinted>
  <dcterms:created xsi:type="dcterms:W3CDTF">2010-03-05T17:09:57Z</dcterms:created>
  <dcterms:modified xsi:type="dcterms:W3CDTF">2019-01-04T21:17:24Z</dcterms:modified>
  <cp:category/>
  <cp:version/>
  <cp:contentType/>
  <cp:contentStatus/>
</cp:coreProperties>
</file>