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80" windowHeight="10110" activeTab="0"/>
  </bookViews>
  <sheets>
    <sheet name="aereos" sheetId="1" r:id="rId1"/>
  </sheets>
  <definedNames>
    <definedName name="_xlnm.Print_Area" localSheetId="0">'aereos'!$A$1:$O$51</definedName>
  </definedNames>
  <calcPr fullCalcOnLoad="1"/>
</workbook>
</file>

<file path=xl/sharedStrings.xml><?xml version="1.0" encoding="utf-8"?>
<sst xmlns="http://schemas.openxmlformats.org/spreadsheetml/2006/main" count="45" uniqueCount="31">
  <si>
    <t>MES</t>
  </si>
  <si>
    <t>VARIACION</t>
  </si>
  <si>
    <t>ABSOLUTA</t>
  </si>
  <si>
    <t>%</t>
  </si>
  <si>
    <t>ENERO</t>
  </si>
  <si>
    <t>TOTAL</t>
  </si>
  <si>
    <t>HOMBRES</t>
  </si>
  <si>
    <t>MUJERES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</si>
  <si>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</si>
  <si>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</si>
  <si>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</si>
  <si>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</si>
  <si>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</si>
  <si>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</si>
  <si>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</si>
  <si>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</si>
  <si>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</si>
  <si>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</si>
  <si>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</si>
  <si>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DEPORTADOS :   Personas que violaron el reglamento migratorio del país de</t>
  </si>
  <si>
    <t xml:space="preserve">   </t>
  </si>
  <si>
    <t xml:space="preserve">     procedencia de deportación</t>
  </si>
  <si>
    <t xml:space="preserve">                 MAYORES</t>
  </si>
  <si>
    <t xml:space="preserve">                  MENORES</t>
  </si>
  <si>
    <t>FUENTE:  División de Operativos. DGM.</t>
  </si>
  <si>
    <t>GUATEMALTECOS DEPORTADOS DE EE.UU VÍA AÉREA</t>
  </si>
  <si>
    <t xml:space="preserve">    Fuente: División de Operativos. DGM.</t>
  </si>
  <si>
    <t>*AL 31 DICIEMBRE</t>
  </si>
  <si>
    <t>* AL 31 DICIEMBRE</t>
  </si>
  <si>
    <t>TOTAL POR AÑO</t>
  </si>
  <si>
    <t>ENERO -  DICIEMBRE 2011-2010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</si>
</sst>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dd/mm/yy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9" fontId="4" fillId="0" borderId="10" xfId="0" applyNumberFormat="1" applyFont="1" applyBorder="1" applyAlignment="1">
      <alignment/>
    </xf>
    <xf numFmtId="9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9" fontId="4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9" fontId="5" fillId="0" borderId="22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23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3" fontId="5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7" fillId="34" borderId="13" xfId="0" applyFont="1" applyFill="1" applyBorder="1" applyAlignment="1">
      <alignment/>
    </xf>
    <xf numFmtId="0" fontId="57" fillId="34" borderId="13" xfId="0" applyFont="1" applyFill="1" applyBorder="1" applyAlignment="1">
      <alignment horizontal="center"/>
    </xf>
    <xf numFmtId="0" fontId="57" fillId="34" borderId="24" xfId="0" applyFont="1" applyFill="1" applyBorder="1" applyAlignment="1">
      <alignment horizontal="center"/>
    </xf>
    <xf numFmtId="0" fontId="57" fillId="34" borderId="25" xfId="0" applyFont="1" applyFill="1" applyBorder="1" applyAlignment="1">
      <alignment horizontal="center"/>
    </xf>
    <xf numFmtId="0" fontId="57" fillId="34" borderId="26" xfId="0" applyFont="1" applyFill="1" applyBorder="1" applyAlignment="1">
      <alignment horizontal="center"/>
    </xf>
    <xf numFmtId="0" fontId="57" fillId="34" borderId="27" xfId="0" applyFont="1" applyFill="1" applyBorder="1" applyAlignment="1">
      <alignment horizontal="center"/>
    </xf>
    <xf numFmtId="3" fontId="57" fillId="34" borderId="23" xfId="0" applyNumberFormat="1" applyFont="1" applyFill="1" applyBorder="1" applyAlignment="1">
      <alignment horizontal="center"/>
    </xf>
    <xf numFmtId="3" fontId="57" fillId="34" borderId="28" xfId="0" applyNumberFormat="1" applyFont="1" applyFill="1" applyBorder="1" applyAlignment="1">
      <alignment horizontal="center"/>
    </xf>
    <xf numFmtId="3" fontId="57" fillId="34" borderId="29" xfId="0" applyNumberFormat="1" applyFont="1" applyFill="1" applyBorder="1" applyAlignment="1">
      <alignment/>
    </xf>
    <xf numFmtId="9" fontId="57" fillId="34" borderId="23" xfId="0" applyNumberFormat="1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9" fontId="4" fillId="33" borderId="0" xfId="0" applyNumberFormat="1" applyFont="1" applyFill="1" applyBorder="1" applyAlignment="1">
      <alignment/>
    </xf>
    <xf numFmtId="9" fontId="5" fillId="33" borderId="0" xfId="0" applyNumberFormat="1" applyFont="1" applyFill="1" applyBorder="1" applyAlignment="1">
      <alignment/>
    </xf>
    <xf numFmtId="9" fontId="57" fillId="33" borderId="0" xfId="0" applyNumberFormat="1" applyFont="1" applyFill="1" applyBorder="1" applyAlignment="1">
      <alignment/>
    </xf>
    <xf numFmtId="0" fontId="58" fillId="0" borderId="0" xfId="0" applyFont="1" applyAlignment="1">
      <alignment/>
    </xf>
    <xf numFmtId="3" fontId="4" fillId="0" borderId="30" xfId="0" applyNumberFormat="1" applyFont="1" applyBorder="1" applyAlignment="1">
      <alignment horizontal="center"/>
    </xf>
    <xf numFmtId="3" fontId="55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7" fillId="34" borderId="31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 wrapText="1"/>
    </xf>
    <xf numFmtId="0" fontId="57" fillId="34" borderId="32" xfId="0" applyNumberFormat="1" applyFont="1" applyFill="1" applyBorder="1" applyAlignment="1">
      <alignment horizontal="center" vertical="center" wrapText="1"/>
    </xf>
    <xf numFmtId="0" fontId="57" fillId="34" borderId="33" xfId="0" applyNumberFormat="1" applyFont="1" applyFill="1" applyBorder="1" applyAlignment="1">
      <alignment horizontal="center" vertical="center" wrapText="1"/>
    </xf>
    <xf numFmtId="0" fontId="57" fillId="34" borderId="34" xfId="0" applyNumberFormat="1" applyFont="1" applyFill="1" applyBorder="1" applyAlignment="1">
      <alignment horizontal="center" vertical="center" wrapText="1"/>
    </xf>
    <xf numFmtId="0" fontId="57" fillId="34" borderId="35" xfId="0" applyNumberFormat="1" applyFont="1" applyFill="1" applyBorder="1" applyAlignment="1">
      <alignment horizontal="center" vertical="center" wrapText="1"/>
    </xf>
    <xf numFmtId="0" fontId="57" fillId="34" borderId="36" xfId="0" applyFont="1" applyFill="1" applyBorder="1" applyAlignment="1">
      <alignment horizontal="center"/>
    </xf>
    <xf numFmtId="0" fontId="57" fillId="34" borderId="24" xfId="0" applyFont="1" applyFill="1" applyBorder="1" applyAlignment="1">
      <alignment horizontal="center"/>
    </xf>
    <xf numFmtId="3" fontId="4" fillId="0" borderId="18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GUATEMALTECOS DEPORTADOS VÍA AÉREA DE EE.UU.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ENERO A DICIEMBRE 2011-2010</a:t>
            </a:r>
          </a:p>
        </c:rich>
      </c:tx>
      <c:layout>
        <c:manualLayout>
          <c:xMode val="factor"/>
          <c:yMode val="factor"/>
          <c:x val="-0.001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212"/>
          <c:w val="0.9087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aereos!$E$34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aereos!$F$33:$R$33</c:f>
              <c:strCache/>
            </c:strRef>
          </c:cat>
          <c:val>
            <c:numRef>
              <c:f>aereos!$F$34:$R$34</c:f>
              <c:numCache/>
            </c:numRef>
          </c:val>
        </c:ser>
        <c:ser>
          <c:idx val="1"/>
          <c:order val="1"/>
          <c:tx>
            <c:strRef>
              <c:f>aereos!$E$35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aereos!$F$33:$R$33</c:f>
              <c:strCache/>
            </c:strRef>
          </c:cat>
          <c:val>
            <c:numRef>
              <c:f>aereos!$F$35:$R$35</c:f>
              <c:numCache/>
            </c:numRef>
          </c:val>
        </c:ser>
        <c:axId val="21121781"/>
        <c:axId val="13360226"/>
      </c:barChart>
      <c:catAx>
        <c:axId val="21121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13360226"/>
        <c:crosses val="autoZero"/>
        <c:auto val="1"/>
        <c:lblOffset val="100"/>
        <c:tickLblSkip val="1"/>
        <c:noMultiLvlLbl val="0"/>
      </c:catAx>
      <c:valAx>
        <c:axId val="13360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21121781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675"/>
          <c:y val="0.511"/>
          <c:w val="0.05725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10253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</xdr:row>
      <xdr:rowOff>66675</xdr:rowOff>
    </xdr:from>
    <xdr:to>
      <xdr:col>4</xdr:col>
      <xdr:colOff>666750</xdr:colOff>
      <xdr:row>4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228600"/>
          <a:ext cx="914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29</xdr:row>
      <xdr:rowOff>76200</xdr:rowOff>
    </xdr:from>
    <xdr:to>
      <xdr:col>13</xdr:col>
      <xdr:colOff>76200</xdr:colOff>
      <xdr:row>49</xdr:row>
      <xdr:rowOff>9525</xdr:rowOff>
    </xdr:to>
    <xdr:graphicFrame>
      <xdr:nvGraphicFramePr>
        <xdr:cNvPr id="3" name="4 Gráfico"/>
        <xdr:cNvGraphicFramePr/>
      </xdr:nvGraphicFramePr>
      <xdr:xfrm>
        <a:off x="2619375" y="5838825"/>
        <a:ext cx="82296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9:T50"/>
  <sheetViews>
    <sheetView tabSelected="1" zoomScalePageLayoutView="0" workbookViewId="0" topLeftCell="A16">
      <selection activeCell="J52" sqref="J52"/>
    </sheetView>
  </sheetViews>
  <sheetFormatPr defaultColWidth="11.421875" defaultRowHeight="12.75"/>
  <cols>
    <col min="4" max="4" width="4.421875" style="0" customWidth="1"/>
    <col min="5" max="5" width="18.7109375" style="0" customWidth="1"/>
    <col min="6" max="9" width="12.7109375" style="0" customWidth="1"/>
    <col min="10" max="11" width="15.28125" style="0" customWidth="1"/>
    <col min="12" max="12" width="14.421875" style="0" customWidth="1"/>
    <col min="13" max="14" width="8.28125" style="0" customWidth="1"/>
  </cols>
  <sheetData>
    <row r="9" spans="4:19" ht="18">
      <c r="D9" s="51" t="s">
        <v>25</v>
      </c>
      <c r="E9" s="51"/>
      <c r="F9" s="51"/>
      <c r="G9" s="51"/>
      <c r="H9" s="51"/>
      <c r="I9" s="51"/>
      <c r="J9" s="51"/>
      <c r="K9" s="51"/>
      <c r="L9" s="51"/>
      <c r="M9" s="51"/>
      <c r="N9" s="32"/>
      <c r="O9" s="10"/>
      <c r="P9" s="10"/>
      <c r="Q9" s="10"/>
      <c r="R9" s="10"/>
      <c r="S9" s="10"/>
    </row>
    <row r="10" spans="4:15" ht="18" customHeight="1">
      <c r="D10" s="52" t="s">
        <v>30</v>
      </c>
      <c r="E10" s="53"/>
      <c r="F10" s="53"/>
      <c r="G10" s="53"/>
      <c r="H10" s="53"/>
      <c r="I10" s="53"/>
      <c r="J10" s="53"/>
      <c r="K10" s="53"/>
      <c r="L10" s="53"/>
      <c r="M10" s="53"/>
      <c r="N10" s="33"/>
      <c r="O10" s="2"/>
    </row>
    <row r="11" spans="4:14" ht="15">
      <c r="D11" s="10"/>
      <c r="E11" s="2"/>
      <c r="F11" s="54" t="s">
        <v>19</v>
      </c>
      <c r="G11" s="55"/>
      <c r="H11" s="55"/>
      <c r="I11" s="55"/>
      <c r="J11" s="55"/>
      <c r="K11" s="55"/>
      <c r="L11" s="3"/>
      <c r="M11" s="3"/>
      <c r="N11" s="3"/>
    </row>
    <row r="12" spans="4:14" ht="15">
      <c r="D12" s="10"/>
      <c r="E12" s="2"/>
      <c r="F12" s="3" t="s">
        <v>20</v>
      </c>
      <c r="G12" s="4" t="s">
        <v>21</v>
      </c>
      <c r="H12" s="3"/>
      <c r="I12" s="3"/>
      <c r="J12" s="3"/>
      <c r="K12" s="3"/>
      <c r="L12" s="3"/>
      <c r="M12" s="3"/>
      <c r="N12" s="3"/>
    </row>
    <row r="13" spans="4:15" ht="16.5" thickBot="1">
      <c r="D13" s="2"/>
      <c r="E13" s="3"/>
      <c r="F13" s="3"/>
      <c r="G13" s="3"/>
      <c r="H13" s="3"/>
      <c r="I13" s="3"/>
      <c r="J13" s="3"/>
      <c r="K13" s="3"/>
      <c r="L13" s="1"/>
      <c r="M13" s="2"/>
      <c r="N13" s="2"/>
      <c r="O13" s="2"/>
    </row>
    <row r="14" spans="4:15" ht="15.75">
      <c r="D14" s="11"/>
      <c r="E14" s="56" t="s">
        <v>0</v>
      </c>
      <c r="F14" s="34" t="s">
        <v>22</v>
      </c>
      <c r="G14" s="34"/>
      <c r="H14" s="35" t="s">
        <v>23</v>
      </c>
      <c r="I14" s="36"/>
      <c r="J14" s="58">
        <v>2011</v>
      </c>
      <c r="K14" s="60">
        <v>2010</v>
      </c>
      <c r="L14" s="62" t="s">
        <v>1</v>
      </c>
      <c r="M14" s="63"/>
      <c r="N14" s="44"/>
      <c r="O14" s="2"/>
    </row>
    <row r="15" spans="4:20" ht="16.5" thickBot="1">
      <c r="D15" s="12"/>
      <c r="E15" s="57"/>
      <c r="F15" s="37" t="s">
        <v>6</v>
      </c>
      <c r="G15" s="38" t="s">
        <v>7</v>
      </c>
      <c r="H15" s="37" t="s">
        <v>6</v>
      </c>
      <c r="I15" s="38" t="s">
        <v>7</v>
      </c>
      <c r="J15" s="59"/>
      <c r="K15" s="61"/>
      <c r="L15" s="37" t="s">
        <v>2</v>
      </c>
      <c r="M15" s="38" t="s">
        <v>3</v>
      </c>
      <c r="N15" s="44"/>
      <c r="O15" s="2"/>
      <c r="P15" s="10"/>
      <c r="Q15" s="10"/>
      <c r="R15" s="10"/>
      <c r="S15" s="10"/>
      <c r="T15" s="10"/>
    </row>
    <row r="16" spans="4:16" ht="15">
      <c r="D16" s="12"/>
      <c r="E16" s="13" t="s">
        <v>4</v>
      </c>
      <c r="F16" s="49">
        <v>1643</v>
      </c>
      <c r="G16" s="49">
        <v>140</v>
      </c>
      <c r="H16" s="49">
        <v>21</v>
      </c>
      <c r="I16" s="49">
        <v>2</v>
      </c>
      <c r="J16" s="49">
        <f>F16+G16+H16+I16</f>
        <v>1806</v>
      </c>
      <c r="K16" s="49">
        <v>1832</v>
      </c>
      <c r="L16" s="14">
        <f aca="true" t="shared" si="0" ref="L16:L28">+J16-K16</f>
        <v>-26</v>
      </c>
      <c r="M16" s="7">
        <f aca="true" t="shared" si="1" ref="M16:M28">+L16/K16</f>
        <v>-0.014192139737991267</v>
      </c>
      <c r="N16" s="45"/>
      <c r="O16" s="2"/>
      <c r="P16" s="2"/>
    </row>
    <row r="17" spans="4:16" ht="17.25" customHeight="1">
      <c r="D17" s="12"/>
      <c r="E17" s="15" t="s">
        <v>8</v>
      </c>
      <c r="F17" s="9">
        <v>2033</v>
      </c>
      <c r="G17" s="9">
        <v>147</v>
      </c>
      <c r="H17" s="9">
        <v>40</v>
      </c>
      <c r="I17" s="9">
        <v>5</v>
      </c>
      <c r="J17" s="9">
        <f aca="true" t="shared" si="2" ref="J17:J27">SUM(F17:I17)</f>
        <v>2225</v>
      </c>
      <c r="K17" s="9">
        <v>1779</v>
      </c>
      <c r="L17" s="16">
        <f t="shared" si="0"/>
        <v>446</v>
      </c>
      <c r="M17" s="8">
        <f t="shared" si="1"/>
        <v>0.2507026419336706</v>
      </c>
      <c r="N17" s="45"/>
      <c r="O17" s="2"/>
      <c r="P17" s="2"/>
    </row>
    <row r="18" spans="4:16" ht="17.25" customHeight="1">
      <c r="D18" s="12"/>
      <c r="E18" s="17" t="s">
        <v>9</v>
      </c>
      <c r="F18" s="9">
        <v>2608</v>
      </c>
      <c r="G18" s="9">
        <v>203</v>
      </c>
      <c r="H18" s="9">
        <v>48</v>
      </c>
      <c r="I18" s="9">
        <v>5</v>
      </c>
      <c r="J18" s="9">
        <f t="shared" si="2"/>
        <v>2864</v>
      </c>
      <c r="K18" s="9">
        <v>2054</v>
      </c>
      <c r="L18" s="16">
        <f t="shared" si="0"/>
        <v>810</v>
      </c>
      <c r="M18" s="8">
        <f t="shared" si="1"/>
        <v>0.3943524829600779</v>
      </c>
      <c r="N18" s="45"/>
      <c r="O18" s="2"/>
      <c r="P18" s="2"/>
    </row>
    <row r="19" spans="4:16" s="3" customFormat="1" ht="17.25" customHeight="1">
      <c r="D19" s="12"/>
      <c r="E19" s="18" t="s">
        <v>10</v>
      </c>
      <c r="F19" s="9">
        <v>2507</v>
      </c>
      <c r="G19" s="9">
        <v>215</v>
      </c>
      <c r="H19" s="9">
        <v>56</v>
      </c>
      <c r="I19" s="9">
        <v>6</v>
      </c>
      <c r="J19" s="9">
        <f t="shared" si="2"/>
        <v>2784</v>
      </c>
      <c r="K19" s="9">
        <v>2396</v>
      </c>
      <c r="L19" s="19">
        <f t="shared" si="0"/>
        <v>388</v>
      </c>
      <c r="M19" s="20">
        <f t="shared" si="1"/>
        <v>0.16193656093489148</v>
      </c>
      <c r="N19" s="45"/>
      <c r="O19" s="2"/>
      <c r="P19" s="2"/>
    </row>
    <row r="20" spans="4:16" s="3" customFormat="1" ht="17.25" customHeight="1">
      <c r="D20" s="12"/>
      <c r="E20" s="17" t="s">
        <v>11</v>
      </c>
      <c r="F20" s="9">
        <v>2650</v>
      </c>
      <c r="G20" s="9">
        <v>167</v>
      </c>
      <c r="H20" s="9">
        <v>52</v>
      </c>
      <c r="I20" s="9">
        <v>0</v>
      </c>
      <c r="J20" s="9">
        <f t="shared" si="2"/>
        <v>2869</v>
      </c>
      <c r="K20" s="9">
        <v>2196</v>
      </c>
      <c r="L20" s="16">
        <f t="shared" si="0"/>
        <v>673</v>
      </c>
      <c r="M20" s="8">
        <f t="shared" si="1"/>
        <v>0.3064663023679417</v>
      </c>
      <c r="N20" s="45"/>
      <c r="O20" s="2"/>
      <c r="P20" s="2"/>
    </row>
    <row r="21" spans="4:16" ht="17.25" customHeight="1">
      <c r="D21" s="12"/>
      <c r="E21" s="17" t="s">
        <v>12</v>
      </c>
      <c r="F21" s="9">
        <v>2562</v>
      </c>
      <c r="G21" s="9">
        <v>189</v>
      </c>
      <c r="H21" s="9">
        <v>48</v>
      </c>
      <c r="I21" s="9">
        <v>8</v>
      </c>
      <c r="J21" s="9">
        <f t="shared" si="2"/>
        <v>2807</v>
      </c>
      <c r="K21" s="9">
        <v>2723</v>
      </c>
      <c r="L21" s="16">
        <f t="shared" si="0"/>
        <v>84</v>
      </c>
      <c r="M21" s="8">
        <f t="shared" si="1"/>
        <v>0.030848329048843187</v>
      </c>
      <c r="N21" s="45"/>
      <c r="O21" s="2"/>
      <c r="P21" s="2"/>
    </row>
    <row r="22" spans="4:16" s="3" customFormat="1" ht="17.25" customHeight="1">
      <c r="D22" s="12"/>
      <c r="E22" s="17" t="s">
        <v>13</v>
      </c>
      <c r="F22" s="9">
        <v>2468</v>
      </c>
      <c r="G22" s="9">
        <v>157</v>
      </c>
      <c r="H22" s="9">
        <v>47</v>
      </c>
      <c r="I22" s="9">
        <v>4</v>
      </c>
      <c r="J22" s="9">
        <f t="shared" si="2"/>
        <v>2676</v>
      </c>
      <c r="K22" s="9">
        <v>3523</v>
      </c>
      <c r="L22" s="16">
        <f t="shared" si="0"/>
        <v>-847</v>
      </c>
      <c r="M22" s="8">
        <f t="shared" si="1"/>
        <v>-0.2404200965086574</v>
      </c>
      <c r="N22" s="45"/>
      <c r="O22" s="2"/>
      <c r="P22" s="2"/>
    </row>
    <row r="23" spans="4:16" s="3" customFormat="1" ht="17.25" customHeight="1">
      <c r="D23" s="12"/>
      <c r="E23" s="17" t="s">
        <v>14</v>
      </c>
      <c r="F23" s="9">
        <v>2579</v>
      </c>
      <c r="G23" s="9">
        <v>131</v>
      </c>
      <c r="H23" s="9">
        <v>40</v>
      </c>
      <c r="I23" s="9">
        <v>3</v>
      </c>
      <c r="J23" s="9">
        <f t="shared" si="2"/>
        <v>2753</v>
      </c>
      <c r="K23" s="9">
        <v>2838</v>
      </c>
      <c r="L23" s="16">
        <f t="shared" si="0"/>
        <v>-85</v>
      </c>
      <c r="M23" s="8">
        <f t="shared" si="1"/>
        <v>-0.029950669485553208</v>
      </c>
      <c r="N23" s="45"/>
      <c r="O23" s="2"/>
      <c r="P23" s="2"/>
    </row>
    <row r="24" spans="4:16" s="3" customFormat="1" ht="17.25" customHeight="1">
      <c r="D24" s="12"/>
      <c r="E24" s="17" t="s">
        <v>15</v>
      </c>
      <c r="F24" s="9">
        <v>2401</v>
      </c>
      <c r="G24" s="9">
        <v>169</v>
      </c>
      <c r="H24" s="9">
        <v>41</v>
      </c>
      <c r="I24" s="9">
        <v>3</v>
      </c>
      <c r="J24" s="9">
        <f t="shared" si="2"/>
        <v>2614</v>
      </c>
      <c r="K24" s="9">
        <v>2841</v>
      </c>
      <c r="L24" s="16">
        <f t="shared" si="0"/>
        <v>-227</v>
      </c>
      <c r="M24" s="8">
        <f t="shared" si="1"/>
        <v>-0.07990144315381907</v>
      </c>
      <c r="N24" s="45"/>
      <c r="O24" s="2"/>
      <c r="P24" s="2"/>
    </row>
    <row r="25" spans="4:16" s="3" customFormat="1" ht="17.25" customHeight="1">
      <c r="D25" s="12"/>
      <c r="E25" s="17" t="s">
        <v>16</v>
      </c>
      <c r="F25" s="9">
        <v>1992</v>
      </c>
      <c r="G25" s="9">
        <v>114</v>
      </c>
      <c r="H25" s="9">
        <v>27</v>
      </c>
      <c r="I25" s="9">
        <v>3</v>
      </c>
      <c r="J25" s="9">
        <f t="shared" si="2"/>
        <v>2136</v>
      </c>
      <c r="K25" s="9">
        <v>2461</v>
      </c>
      <c r="L25" s="16">
        <f>+J25-K25</f>
        <v>-325</v>
      </c>
      <c r="M25" s="8">
        <f>+L25/K25</f>
        <v>-0.13206013815522147</v>
      </c>
      <c r="N25" s="45"/>
      <c r="O25" s="2"/>
      <c r="P25" s="2"/>
    </row>
    <row r="26" spans="4:16" s="3" customFormat="1" ht="17.25" customHeight="1">
      <c r="D26" s="12"/>
      <c r="E26" s="17" t="s">
        <v>17</v>
      </c>
      <c r="F26" s="9">
        <v>2312</v>
      </c>
      <c r="G26" s="9">
        <v>114</v>
      </c>
      <c r="H26" s="9">
        <v>29</v>
      </c>
      <c r="I26" s="9">
        <v>1</v>
      </c>
      <c r="J26" s="9">
        <f t="shared" si="2"/>
        <v>2456</v>
      </c>
      <c r="K26" s="9">
        <v>1961</v>
      </c>
      <c r="L26" s="16">
        <f t="shared" si="0"/>
        <v>495</v>
      </c>
      <c r="M26" s="8">
        <f t="shared" si="1"/>
        <v>0.25242223355430904</v>
      </c>
      <c r="N26" s="45"/>
      <c r="O26" s="2"/>
      <c r="P26" s="2"/>
    </row>
    <row r="27" spans="4:16" ht="17.25" customHeight="1" thickBot="1">
      <c r="D27" s="12"/>
      <c r="E27" s="21" t="s">
        <v>18</v>
      </c>
      <c r="F27" s="64">
        <v>2660</v>
      </c>
      <c r="G27" s="64">
        <v>181</v>
      </c>
      <c r="H27" s="64">
        <v>24</v>
      </c>
      <c r="I27" s="64">
        <v>0</v>
      </c>
      <c r="J27" s="64">
        <f t="shared" si="2"/>
        <v>2865</v>
      </c>
      <c r="K27" s="64">
        <v>2491</v>
      </c>
      <c r="L27" s="22">
        <f t="shared" si="0"/>
        <v>374</v>
      </c>
      <c r="M27" s="23">
        <f t="shared" si="1"/>
        <v>0.15014050582095545</v>
      </c>
      <c r="N27" s="46"/>
      <c r="O27" s="2"/>
      <c r="P27" s="2"/>
    </row>
    <row r="28" spans="4:15" ht="16.5" thickBot="1">
      <c r="D28" s="2"/>
      <c r="E28" s="39" t="s">
        <v>5</v>
      </c>
      <c r="F28" s="40">
        <f>SUM(F16:F27)</f>
        <v>28415</v>
      </c>
      <c r="G28" s="40">
        <f>SUM(G16:G27)</f>
        <v>1927</v>
      </c>
      <c r="H28" s="40">
        <f>SUM(H16:H27)</f>
        <v>473</v>
      </c>
      <c r="I28" s="40">
        <f>SUM(I16:I27)</f>
        <v>40</v>
      </c>
      <c r="J28" s="40">
        <f>SUM(J16:J27)</f>
        <v>30855</v>
      </c>
      <c r="K28" s="41">
        <f>+K16+K17+K18+K19+K20+K21+K22+K23+K24+K25+K26+K27</f>
        <v>29095</v>
      </c>
      <c r="L28" s="42">
        <f t="shared" si="0"/>
        <v>1760</v>
      </c>
      <c r="M28" s="43">
        <f t="shared" si="1"/>
        <v>0.06049149338374291</v>
      </c>
      <c r="N28" s="47"/>
      <c r="O28" s="2"/>
    </row>
    <row r="29" spans="4:15" ht="15.75" thickBot="1">
      <c r="D29" s="3"/>
      <c r="E29" s="26" t="s">
        <v>24</v>
      </c>
      <c r="F29" s="28"/>
      <c r="G29" s="28"/>
      <c r="H29" s="28"/>
      <c r="I29" s="28"/>
      <c r="J29" s="27" t="s">
        <v>28</v>
      </c>
      <c r="K29" s="27" t="s">
        <v>27</v>
      </c>
      <c r="L29" s="25"/>
      <c r="M29" s="25"/>
      <c r="N29" s="25"/>
      <c r="O29" s="2"/>
    </row>
    <row r="30" ht="12.75">
      <c r="E30" s="24"/>
    </row>
    <row r="33" spans="5:20" ht="12.75">
      <c r="E33" s="4"/>
      <c r="F33" s="4" t="s">
        <v>4</v>
      </c>
      <c r="G33" s="4" t="s">
        <v>8</v>
      </c>
      <c r="H33" s="4" t="s">
        <v>9</v>
      </c>
      <c r="I33" s="4" t="s">
        <v>10</v>
      </c>
      <c r="J33" s="4" t="s">
        <v>11</v>
      </c>
      <c r="K33" s="4" t="s">
        <v>12</v>
      </c>
      <c r="L33" s="4" t="s">
        <v>13</v>
      </c>
      <c r="M33" s="4" t="s">
        <v>14</v>
      </c>
      <c r="N33" s="30" t="s">
        <v>15</v>
      </c>
      <c r="O33" s="30" t="s">
        <v>16</v>
      </c>
      <c r="P33" s="30" t="s">
        <v>17</v>
      </c>
      <c r="Q33" s="30" t="s">
        <v>18</v>
      </c>
      <c r="R33" s="30" t="s">
        <v>29</v>
      </c>
      <c r="S33" s="48"/>
      <c r="T33" s="48"/>
    </row>
    <row r="34" spans="5:20" ht="12.75">
      <c r="E34" s="4">
        <v>2011</v>
      </c>
      <c r="F34" s="5">
        <f>+J16</f>
        <v>1806</v>
      </c>
      <c r="G34" s="5">
        <f>+J17</f>
        <v>2225</v>
      </c>
      <c r="H34" s="5">
        <f>+J18</f>
        <v>2864</v>
      </c>
      <c r="I34" s="5">
        <f>+J19</f>
        <v>2784</v>
      </c>
      <c r="J34" s="5">
        <f>+J20</f>
        <v>2869</v>
      </c>
      <c r="K34" s="5">
        <f>+J21</f>
        <v>2807</v>
      </c>
      <c r="L34" s="5">
        <f>+J22</f>
        <v>2676</v>
      </c>
      <c r="M34" s="29">
        <f>+J23</f>
        <v>2753</v>
      </c>
      <c r="N34" s="31">
        <f>+J24</f>
        <v>2614</v>
      </c>
      <c r="O34" s="31">
        <f>+J25</f>
        <v>2136</v>
      </c>
      <c r="P34" s="31">
        <f>+J26</f>
        <v>2456</v>
      </c>
      <c r="Q34" s="50">
        <f>+J27</f>
        <v>2865</v>
      </c>
      <c r="R34" s="50">
        <f>SUM(F34:Q34)</f>
        <v>30855</v>
      </c>
      <c r="S34" s="48"/>
      <c r="T34" s="48"/>
    </row>
    <row r="35" spans="5:20" ht="12.75">
      <c r="E35" s="4">
        <v>2010</v>
      </c>
      <c r="F35" s="5">
        <f>+K16</f>
        <v>1832</v>
      </c>
      <c r="G35" s="5">
        <f>+K17</f>
        <v>1779</v>
      </c>
      <c r="H35" s="5">
        <f>+K18</f>
        <v>2054</v>
      </c>
      <c r="I35" s="5">
        <f>+K19</f>
        <v>2396</v>
      </c>
      <c r="J35" s="5">
        <f>+K20</f>
        <v>2196</v>
      </c>
      <c r="K35" s="5">
        <f>+K21</f>
        <v>2723</v>
      </c>
      <c r="L35" s="5">
        <f>+K22</f>
        <v>3523</v>
      </c>
      <c r="M35" s="29">
        <f>+K23</f>
        <v>2838</v>
      </c>
      <c r="N35" s="31">
        <f>+K24</f>
        <v>2841</v>
      </c>
      <c r="O35" s="31">
        <f>+K25</f>
        <v>2461</v>
      </c>
      <c r="P35" s="31">
        <f>+K26</f>
        <v>1961</v>
      </c>
      <c r="Q35" s="50">
        <f>+K27</f>
        <v>2491</v>
      </c>
      <c r="R35" s="50">
        <f>SUM(F35:Q35)</f>
        <v>29095</v>
      </c>
      <c r="S35" s="48"/>
      <c r="T35" s="48"/>
    </row>
    <row r="36" spans="14:20" ht="12.75">
      <c r="N36" s="48"/>
      <c r="O36" s="48"/>
      <c r="P36" s="48"/>
      <c r="Q36" s="48"/>
      <c r="R36" s="48"/>
      <c r="S36" s="48"/>
      <c r="T36" s="48"/>
    </row>
    <row r="47" ht="9.75" customHeight="1"/>
    <row r="48" ht="10.5" customHeight="1"/>
    <row r="50" ht="12.75">
      <c r="E50" s="6" t="s">
        <v>26</v>
      </c>
    </row>
  </sheetData>
  <sheetProtection/>
  <mergeCells count="7">
    <mergeCell ref="D9:M9"/>
    <mergeCell ref="D10:M10"/>
    <mergeCell ref="F11:K11"/>
    <mergeCell ref="E14:E15"/>
    <mergeCell ref="J14:J15"/>
    <mergeCell ref="K14:K15"/>
    <mergeCell ref="L14:M14"/>
  </mergeCells>
  <printOptions/>
  <pageMargins left="0.24" right="0.2755905511811024" top="0.32" bottom="0.7480314960629921" header="0.2362204724409449" footer="0.31496062992125984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mdelvalle</cp:lastModifiedBy>
  <cp:lastPrinted>2015-10-08T17:47:48Z</cp:lastPrinted>
  <dcterms:created xsi:type="dcterms:W3CDTF">2010-03-05T17:09:57Z</dcterms:created>
  <dcterms:modified xsi:type="dcterms:W3CDTF">2015-10-08T17:47:56Z</dcterms:modified>
  <cp:category/>
  <cp:version/>
  <cp:contentType/>
  <cp:contentStatus/>
</cp:coreProperties>
</file>