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80" windowHeight="10110" activeTab="0"/>
  </bookViews>
  <sheets>
    <sheet name="aereos" sheetId="1" r:id="rId1"/>
  </sheets>
  <definedNames>
    <definedName name="_xlnm.Print_Area" localSheetId="0">'aereos'!$A$1:$O$50</definedName>
  </definedNames>
  <calcPr fullCalcOnLoad="1"/>
</workbook>
</file>

<file path=xl/sharedStrings.xml><?xml version="1.0" encoding="utf-8"?>
<sst xmlns="http://schemas.openxmlformats.org/spreadsheetml/2006/main" count="43" uniqueCount="29">
  <si>
    <t>MES</t>
  </si>
  <si>
    <t>VARIACION</t>
  </si>
  <si>
    <t>ABSOLUTA</t>
  </si>
  <si>
    <t>%</t>
  </si>
  <si>
    <t>ENERO</t>
  </si>
  <si>
    <t>TOTAL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</si>
  <si>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</si>
  <si>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</si>
  <si>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</si>
  <si>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</si>
  <si>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</si>
  <si>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</si>
  <si>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</si>
  <si>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</si>
  <si>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</si>
  <si>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</si>
  <si>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</si>
  <si>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MAYORES</t>
  </si>
  <si>
    <t xml:space="preserve">                  MENORES</t>
  </si>
  <si>
    <t>FUENTE:  División de Operativos. DGM.</t>
  </si>
  <si>
    <t>GUATEMALTECOS DEPORTADOS DE EE.UU VÍA AÉREA</t>
  </si>
  <si>
    <t xml:space="preserve">    Fuente: División de Operativos. DGM.</t>
  </si>
  <si>
    <t>TOTALES POR AÑO</t>
  </si>
  <si>
    <t>ENERO -  DICIEMBRE 2015-2014</t>
  </si>
  <si>
    <t>*AL 31 DICIEMBRE</t>
  </si>
  <si>
    <t>M</t>
  </si>
  <si>
    <t>F</t>
  </si>
  <si>
    <t>DEPORTADOS :   Personas que violaron el reglamento migratorio del país de procedencia de deportación.</t>
  </si>
  <si>
    <t>* AL 29 DICIEMBRE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</si>
</sst>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dd/mm/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33" borderId="16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34" borderId="17" xfId="0" applyFont="1" applyFill="1" applyBorder="1" applyAlignment="1">
      <alignment/>
    </xf>
    <xf numFmtId="0" fontId="56" fillId="34" borderId="17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0" fontId="56" fillId="34" borderId="20" xfId="0" applyFont="1" applyFill="1" applyBorder="1" applyAlignment="1">
      <alignment horizontal="center"/>
    </xf>
    <xf numFmtId="0" fontId="56" fillId="34" borderId="21" xfId="0" applyFont="1" applyFill="1" applyBorder="1" applyAlignment="1">
      <alignment horizontal="center"/>
    </xf>
    <xf numFmtId="3" fontId="56" fillId="34" borderId="16" xfId="0" applyNumberFormat="1" applyFont="1" applyFill="1" applyBorder="1" applyAlignment="1">
      <alignment horizontal="center"/>
    </xf>
    <xf numFmtId="3" fontId="56" fillId="34" borderId="22" xfId="0" applyNumberFormat="1" applyFont="1" applyFill="1" applyBorder="1" applyAlignment="1">
      <alignment horizontal="center"/>
    </xf>
    <xf numFmtId="3" fontId="56" fillId="34" borderId="23" xfId="0" applyNumberFormat="1" applyFont="1" applyFill="1" applyBorder="1" applyAlignment="1">
      <alignment/>
    </xf>
    <xf numFmtId="9" fontId="56" fillId="34" borderId="16" xfId="0" applyNumberFormat="1" applyFont="1" applyFill="1" applyBorder="1" applyAlignment="1">
      <alignment/>
    </xf>
    <xf numFmtId="0" fontId="56" fillId="33" borderId="0" xfId="0" applyFont="1" applyFill="1" applyBorder="1" applyAlignment="1">
      <alignment horizontal="center"/>
    </xf>
    <xf numFmtId="9" fontId="4" fillId="33" borderId="0" xfId="0" applyNumberFormat="1" applyFont="1" applyFill="1" applyBorder="1" applyAlignment="1">
      <alignment/>
    </xf>
    <xf numFmtId="9" fontId="5" fillId="33" borderId="0" xfId="0" applyNumberFormat="1" applyFont="1" applyFill="1" applyBorder="1" applyAlignment="1">
      <alignment/>
    </xf>
    <xf numFmtId="9" fontId="56" fillId="33" borderId="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9" fontId="4" fillId="0" borderId="10" xfId="0" applyNumberFormat="1" applyFont="1" applyBorder="1" applyAlignment="1">
      <alignment/>
    </xf>
    <xf numFmtId="9" fontId="4" fillId="0" borderId="11" xfId="0" applyNumberFormat="1" applyFont="1" applyBorder="1" applyAlignment="1">
      <alignment/>
    </xf>
    <xf numFmtId="9" fontId="4" fillId="0" borderId="15" xfId="0" applyNumberFormat="1" applyFont="1" applyBorder="1" applyAlignment="1">
      <alignment/>
    </xf>
    <xf numFmtId="3" fontId="4" fillId="0" borderId="25" xfId="0" applyNumberFormat="1" applyFont="1" applyBorder="1" applyAlignment="1">
      <alignment horizontal="center"/>
    </xf>
    <xf numFmtId="0" fontId="58" fillId="33" borderId="0" xfId="0" applyFont="1" applyFill="1" applyAlignment="1">
      <alignment/>
    </xf>
    <xf numFmtId="3" fontId="57" fillId="33" borderId="0" xfId="0" applyNumberFormat="1" applyFont="1" applyFill="1" applyAlignment="1">
      <alignment/>
    </xf>
    <xf numFmtId="3" fontId="58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0" fontId="59" fillId="0" borderId="0" xfId="0" applyFont="1" applyAlignment="1">
      <alignment/>
    </xf>
    <xf numFmtId="9" fontId="5" fillId="0" borderId="12" xfId="0" applyNumberFormat="1" applyFont="1" applyBorder="1" applyAlignment="1">
      <alignment/>
    </xf>
    <xf numFmtId="3" fontId="5" fillId="0" borderId="26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34" borderId="27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  <xf numFmtId="0" fontId="56" fillId="34" borderId="28" xfId="0" applyNumberFormat="1" applyFont="1" applyFill="1" applyBorder="1" applyAlignment="1">
      <alignment horizontal="center" vertical="center" wrapText="1"/>
    </xf>
    <xf numFmtId="0" fontId="56" fillId="34" borderId="29" xfId="0" applyNumberFormat="1" applyFont="1" applyFill="1" applyBorder="1" applyAlignment="1">
      <alignment horizontal="center" vertical="center" wrapText="1"/>
    </xf>
    <xf numFmtId="0" fontId="56" fillId="34" borderId="30" xfId="0" applyNumberFormat="1" applyFont="1" applyFill="1" applyBorder="1" applyAlignment="1">
      <alignment horizontal="center" vertical="center" wrapText="1"/>
    </xf>
    <xf numFmtId="0" fontId="56" fillId="34" borderId="31" xfId="0" applyNumberFormat="1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GUATEMALTECOS DEPORTADOS DE ESTADOS UNIDOS VÍA AÉREA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ENERO A DICIEMBRE 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2015-2014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2545"/>
          <c:w val="0.9097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aereos!$E$34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aereos!$F$33:$R$33</c:f>
              <c:strCache/>
            </c:strRef>
          </c:cat>
          <c:val>
            <c:numRef>
              <c:f>aereos!$F$34:$R$34</c:f>
              <c:numCache/>
            </c:numRef>
          </c:val>
        </c:ser>
        <c:ser>
          <c:idx val="1"/>
          <c:order val="1"/>
          <c:tx>
            <c:strRef>
              <c:f>aereos!$E$35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aereos!$F$33:$R$33</c:f>
              <c:strCache/>
            </c:strRef>
          </c:cat>
          <c:val>
            <c:numRef>
              <c:f>aereos!$F$35:$R$35</c:f>
              <c:numCache/>
            </c:numRef>
          </c:val>
        </c:ser>
        <c:axId val="35703785"/>
        <c:axId val="52898610"/>
      </c:barChart>
      <c:catAx>
        <c:axId val="357037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52898610"/>
        <c:crosses val="autoZero"/>
        <c:auto val="1"/>
        <c:lblOffset val="100"/>
        <c:tickLblSkip val="1"/>
        <c:noMultiLvlLbl val="0"/>
      </c:catAx>
      <c:valAx>
        <c:axId val="52898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35703785"/>
        <c:crossesAt val="1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53325"/>
          <c:w val="0.05675"/>
          <c:h val="0.1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10253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</xdr:row>
      <xdr:rowOff>66675</xdr:rowOff>
    </xdr:from>
    <xdr:to>
      <xdr:col>4</xdr:col>
      <xdr:colOff>666750</xdr:colOff>
      <xdr:row>4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228600"/>
          <a:ext cx="914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29</xdr:row>
      <xdr:rowOff>104775</xdr:rowOff>
    </xdr:from>
    <xdr:to>
      <xdr:col>13</xdr:col>
      <xdr:colOff>104775</xdr:colOff>
      <xdr:row>49</xdr:row>
      <xdr:rowOff>19050</xdr:rowOff>
    </xdr:to>
    <xdr:graphicFrame>
      <xdr:nvGraphicFramePr>
        <xdr:cNvPr id="3" name="4 Gráfico"/>
        <xdr:cNvGraphicFramePr/>
      </xdr:nvGraphicFramePr>
      <xdr:xfrm>
        <a:off x="2562225" y="5791200"/>
        <a:ext cx="83153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1:V50"/>
  <sheetViews>
    <sheetView tabSelected="1" zoomScalePageLayoutView="0" workbookViewId="0" topLeftCell="A1">
      <selection activeCell="J30" sqref="J30"/>
    </sheetView>
  </sheetViews>
  <sheetFormatPr defaultColWidth="11.421875" defaultRowHeight="12.75"/>
  <cols>
    <col min="4" max="4" width="4.421875" style="0" customWidth="1"/>
    <col min="5" max="5" width="18.7109375" style="0" customWidth="1"/>
    <col min="6" max="9" width="12.7109375" style="0" customWidth="1"/>
    <col min="10" max="11" width="15.28125" style="0" customWidth="1"/>
    <col min="12" max="12" width="14.421875" style="0" customWidth="1"/>
    <col min="13" max="14" width="8.28125" style="0" customWidth="1"/>
  </cols>
  <sheetData>
    <row r="11" spans="4:21" ht="18">
      <c r="D11" s="56" t="s">
        <v>20</v>
      </c>
      <c r="E11" s="56"/>
      <c r="F11" s="56"/>
      <c r="G11" s="56"/>
      <c r="H11" s="56"/>
      <c r="I11" s="56"/>
      <c r="J11" s="56"/>
      <c r="K11" s="56"/>
      <c r="L11" s="56"/>
      <c r="M11" s="56"/>
      <c r="N11" s="23"/>
      <c r="O11" s="7"/>
      <c r="P11" s="7"/>
      <c r="Q11" s="7"/>
      <c r="R11" s="7"/>
      <c r="S11" s="7"/>
      <c r="T11" s="7"/>
      <c r="U11" s="7"/>
    </row>
    <row r="12" spans="4:17" ht="18" customHeight="1">
      <c r="D12" s="57" t="s">
        <v>23</v>
      </c>
      <c r="E12" s="58"/>
      <c r="F12" s="58"/>
      <c r="G12" s="58"/>
      <c r="H12" s="58"/>
      <c r="I12" s="58"/>
      <c r="J12" s="58"/>
      <c r="K12" s="58"/>
      <c r="L12" s="58"/>
      <c r="M12" s="58"/>
      <c r="N12" s="24"/>
      <c r="O12" s="1"/>
      <c r="P12" s="1"/>
      <c r="Q12" s="1"/>
    </row>
    <row r="13" spans="4:14" ht="15" customHeight="1" thickBot="1">
      <c r="D13" s="7"/>
      <c r="E13" s="67" t="s">
        <v>27</v>
      </c>
      <c r="F13" s="68"/>
      <c r="G13" s="68"/>
      <c r="H13" s="68"/>
      <c r="I13" s="68"/>
      <c r="J13" s="68"/>
      <c r="K13" s="68"/>
      <c r="L13" s="68"/>
      <c r="M13" s="68"/>
      <c r="N13" s="2"/>
    </row>
    <row r="14" spans="4:17" ht="15.75">
      <c r="D14" s="8"/>
      <c r="E14" s="59" t="s">
        <v>0</v>
      </c>
      <c r="F14" s="25" t="s">
        <v>17</v>
      </c>
      <c r="G14" s="25"/>
      <c r="H14" s="26" t="s">
        <v>18</v>
      </c>
      <c r="I14" s="27"/>
      <c r="J14" s="61">
        <v>2015</v>
      </c>
      <c r="K14" s="63">
        <v>2014</v>
      </c>
      <c r="L14" s="65" t="s">
        <v>1</v>
      </c>
      <c r="M14" s="66"/>
      <c r="N14" s="35"/>
      <c r="O14" s="1"/>
      <c r="P14" s="1"/>
      <c r="Q14" s="1"/>
    </row>
    <row r="15" spans="4:22" ht="16.5" thickBot="1">
      <c r="D15" s="9"/>
      <c r="E15" s="60"/>
      <c r="F15" s="28" t="s">
        <v>25</v>
      </c>
      <c r="G15" s="29" t="s">
        <v>26</v>
      </c>
      <c r="H15" s="28" t="s">
        <v>25</v>
      </c>
      <c r="I15" s="29" t="s">
        <v>26</v>
      </c>
      <c r="J15" s="62"/>
      <c r="K15" s="64"/>
      <c r="L15" s="28" t="s">
        <v>2</v>
      </c>
      <c r="M15" s="29" t="s">
        <v>3</v>
      </c>
      <c r="N15" s="35"/>
      <c r="O15" s="1"/>
      <c r="P15" s="1"/>
      <c r="Q15" s="1"/>
      <c r="R15" s="7"/>
      <c r="S15" s="7"/>
      <c r="T15" s="7"/>
      <c r="U15" s="7"/>
      <c r="V15" s="7"/>
    </row>
    <row r="16" spans="4:18" ht="15">
      <c r="D16" s="9"/>
      <c r="E16" s="40" t="s">
        <v>4</v>
      </c>
      <c r="F16" s="4">
        <v>2629</v>
      </c>
      <c r="G16" s="4">
        <v>368</v>
      </c>
      <c r="H16" s="4">
        <v>8</v>
      </c>
      <c r="I16" s="4">
        <v>7</v>
      </c>
      <c r="J16" s="4">
        <f>F16+G16+H16+I16</f>
        <v>3012</v>
      </c>
      <c r="K16" s="10">
        <v>4076</v>
      </c>
      <c r="L16" s="11">
        <f aca="true" t="shared" si="0" ref="L16:L28">+J16-K16</f>
        <v>-1064</v>
      </c>
      <c r="M16" s="44">
        <f aca="true" t="shared" si="1" ref="M16:M28">+L16/K16</f>
        <v>-0.26104023552502453</v>
      </c>
      <c r="N16" s="36"/>
      <c r="O16" s="1"/>
      <c r="P16" s="1"/>
      <c r="Q16" s="1"/>
      <c r="R16" s="1"/>
    </row>
    <row r="17" spans="4:18" ht="17.25" customHeight="1">
      <c r="D17" s="9"/>
      <c r="E17" s="41" t="s">
        <v>6</v>
      </c>
      <c r="F17" s="13">
        <v>2100</v>
      </c>
      <c r="G17" s="12">
        <v>307</v>
      </c>
      <c r="H17" s="12">
        <v>5</v>
      </c>
      <c r="I17" s="12">
        <v>8</v>
      </c>
      <c r="J17" s="13">
        <f aca="true" t="shared" si="2" ref="J17:J24">SUM(F17:I17)</f>
        <v>2420</v>
      </c>
      <c r="K17" s="14">
        <v>4525</v>
      </c>
      <c r="L17" s="15">
        <f t="shared" si="0"/>
        <v>-2105</v>
      </c>
      <c r="M17" s="45">
        <f t="shared" si="1"/>
        <v>-0.46519337016574586</v>
      </c>
      <c r="N17" s="36"/>
      <c r="O17" s="1"/>
      <c r="P17" s="1"/>
      <c r="Q17" s="1"/>
      <c r="R17" s="1"/>
    </row>
    <row r="18" spans="4:18" ht="17.25" customHeight="1">
      <c r="D18" s="9"/>
      <c r="E18" s="42" t="s">
        <v>7</v>
      </c>
      <c r="F18" s="5">
        <v>2228</v>
      </c>
      <c r="G18" s="5">
        <v>253</v>
      </c>
      <c r="H18" s="5">
        <v>8</v>
      </c>
      <c r="I18" s="5">
        <v>4</v>
      </c>
      <c r="J18" s="5">
        <f t="shared" si="2"/>
        <v>2493</v>
      </c>
      <c r="K18" s="5">
        <v>5123</v>
      </c>
      <c r="L18" s="15">
        <f t="shared" si="0"/>
        <v>-2630</v>
      </c>
      <c r="M18" s="45">
        <f t="shared" si="1"/>
        <v>-0.5133710716377122</v>
      </c>
      <c r="N18" s="36"/>
      <c r="O18" s="1"/>
      <c r="P18" s="1"/>
      <c r="Q18" s="1"/>
      <c r="R18" s="1"/>
    </row>
    <row r="19" spans="4:18" s="2" customFormat="1" ht="17.25" customHeight="1">
      <c r="D19" s="9"/>
      <c r="E19" s="43" t="s">
        <v>8</v>
      </c>
      <c r="F19" s="13">
        <v>2291</v>
      </c>
      <c r="G19" s="13">
        <v>312</v>
      </c>
      <c r="H19" s="13">
        <v>10</v>
      </c>
      <c r="I19" s="13">
        <v>2</v>
      </c>
      <c r="J19" s="13">
        <f t="shared" si="2"/>
        <v>2615</v>
      </c>
      <c r="K19" s="13">
        <v>4773</v>
      </c>
      <c r="L19" s="16">
        <f t="shared" si="0"/>
        <v>-2158</v>
      </c>
      <c r="M19" s="46">
        <f t="shared" si="1"/>
        <v>-0.45212654514980094</v>
      </c>
      <c r="N19" s="36"/>
      <c r="O19" s="1"/>
      <c r="P19" s="1"/>
      <c r="Q19" s="1"/>
      <c r="R19" s="1"/>
    </row>
    <row r="20" spans="4:18" s="2" customFormat="1" ht="17.25" customHeight="1">
      <c r="D20" s="9"/>
      <c r="E20" s="42" t="s">
        <v>9</v>
      </c>
      <c r="F20" s="5">
        <v>2502</v>
      </c>
      <c r="G20" s="5">
        <v>282</v>
      </c>
      <c r="H20" s="5">
        <v>12</v>
      </c>
      <c r="I20" s="5">
        <v>2</v>
      </c>
      <c r="J20" s="5">
        <f t="shared" si="2"/>
        <v>2798</v>
      </c>
      <c r="K20" s="5">
        <v>5417</v>
      </c>
      <c r="L20" s="15">
        <f t="shared" si="0"/>
        <v>-2619</v>
      </c>
      <c r="M20" s="45">
        <f t="shared" si="1"/>
        <v>-0.48347793981908804</v>
      </c>
      <c r="N20" s="36"/>
      <c r="O20" s="1"/>
      <c r="P20" s="1"/>
      <c r="Q20" s="1"/>
      <c r="R20" s="1"/>
    </row>
    <row r="21" spans="4:18" ht="17.25" customHeight="1">
      <c r="D21" s="9"/>
      <c r="E21" s="42" t="s">
        <v>10</v>
      </c>
      <c r="F21" s="5">
        <v>1875</v>
      </c>
      <c r="G21" s="5">
        <v>282</v>
      </c>
      <c r="H21" s="5">
        <v>7</v>
      </c>
      <c r="I21" s="5">
        <v>5</v>
      </c>
      <c r="J21" s="5">
        <f t="shared" si="2"/>
        <v>2169</v>
      </c>
      <c r="K21" s="5">
        <v>4107</v>
      </c>
      <c r="L21" s="15">
        <f t="shared" si="0"/>
        <v>-1938</v>
      </c>
      <c r="M21" s="45">
        <f t="shared" si="1"/>
        <v>-0.4718772826880935</v>
      </c>
      <c r="N21" s="36"/>
      <c r="O21" s="1"/>
      <c r="P21" s="1"/>
      <c r="Q21" s="1"/>
      <c r="R21" s="1"/>
    </row>
    <row r="22" spans="4:18" s="2" customFormat="1" ht="17.25" customHeight="1">
      <c r="D22" s="9"/>
      <c r="E22" s="42" t="s">
        <v>11</v>
      </c>
      <c r="F22" s="5">
        <v>2965</v>
      </c>
      <c r="G22" s="5">
        <v>396</v>
      </c>
      <c r="H22" s="5">
        <v>14</v>
      </c>
      <c r="I22" s="5">
        <v>6</v>
      </c>
      <c r="J22" s="5">
        <f t="shared" si="2"/>
        <v>3381</v>
      </c>
      <c r="K22" s="5">
        <v>6435</v>
      </c>
      <c r="L22" s="15">
        <f t="shared" si="0"/>
        <v>-3054</v>
      </c>
      <c r="M22" s="45">
        <f t="shared" si="1"/>
        <v>-0.4745920745920746</v>
      </c>
      <c r="N22" s="36"/>
      <c r="O22" s="1"/>
      <c r="P22" s="1"/>
      <c r="Q22" s="1"/>
      <c r="R22" s="1"/>
    </row>
    <row r="23" spans="4:18" s="2" customFormat="1" ht="17.25" customHeight="1">
      <c r="D23" s="9"/>
      <c r="E23" s="42" t="s">
        <v>12</v>
      </c>
      <c r="F23" s="5">
        <v>2325</v>
      </c>
      <c r="G23" s="5">
        <v>264</v>
      </c>
      <c r="H23" s="5">
        <v>4</v>
      </c>
      <c r="I23" s="5">
        <v>0</v>
      </c>
      <c r="J23" s="5">
        <f t="shared" si="2"/>
        <v>2593</v>
      </c>
      <c r="K23" s="5">
        <v>4573</v>
      </c>
      <c r="L23" s="15">
        <f t="shared" si="0"/>
        <v>-1980</v>
      </c>
      <c r="M23" s="45">
        <f t="shared" si="1"/>
        <v>-0.43297616444347253</v>
      </c>
      <c r="N23" s="36"/>
      <c r="O23" s="1"/>
      <c r="P23" s="1"/>
      <c r="Q23" s="1"/>
      <c r="R23" s="1"/>
    </row>
    <row r="24" spans="4:18" s="2" customFormat="1" ht="17.25" customHeight="1">
      <c r="D24" s="9"/>
      <c r="E24" s="42" t="s">
        <v>13</v>
      </c>
      <c r="F24" s="5">
        <v>1999</v>
      </c>
      <c r="G24" s="5">
        <v>263</v>
      </c>
      <c r="H24" s="5">
        <v>11</v>
      </c>
      <c r="I24" s="5">
        <v>1</v>
      </c>
      <c r="J24" s="5">
        <f t="shared" si="2"/>
        <v>2274</v>
      </c>
      <c r="K24" s="5">
        <v>3285</v>
      </c>
      <c r="L24" s="15">
        <f t="shared" si="0"/>
        <v>-1011</v>
      </c>
      <c r="M24" s="45">
        <f t="shared" si="1"/>
        <v>-0.30776255707762556</v>
      </c>
      <c r="N24" s="36"/>
      <c r="O24" s="1"/>
      <c r="P24" s="1"/>
      <c r="Q24" s="1"/>
      <c r="R24" s="1"/>
    </row>
    <row r="25" spans="4:18" s="2" customFormat="1" ht="17.25" customHeight="1">
      <c r="D25" s="9"/>
      <c r="E25" s="42" t="s">
        <v>14</v>
      </c>
      <c r="F25" s="5">
        <v>2045</v>
      </c>
      <c r="G25" s="5">
        <v>292</v>
      </c>
      <c r="H25" s="5">
        <v>3</v>
      </c>
      <c r="I25" s="5">
        <v>2</v>
      </c>
      <c r="J25" s="5">
        <f>SUM(F25:I25)</f>
        <v>2342</v>
      </c>
      <c r="K25" s="5">
        <v>3110</v>
      </c>
      <c r="L25" s="15">
        <f>+J25-K25</f>
        <v>-768</v>
      </c>
      <c r="M25" s="45">
        <f>+L25/K25</f>
        <v>-0.24694533762057877</v>
      </c>
      <c r="N25" s="36"/>
      <c r="O25" s="1"/>
      <c r="P25" s="1"/>
      <c r="Q25" s="1"/>
      <c r="R25" s="1"/>
    </row>
    <row r="26" spans="4:18" s="2" customFormat="1" ht="17.25" customHeight="1">
      <c r="D26" s="9"/>
      <c r="E26" s="42" t="s">
        <v>15</v>
      </c>
      <c r="F26" s="47">
        <v>2029</v>
      </c>
      <c r="G26" s="5">
        <v>278</v>
      </c>
      <c r="H26" s="5">
        <v>9</v>
      </c>
      <c r="I26" s="5">
        <v>4</v>
      </c>
      <c r="J26" s="5">
        <f>SUM(F26:I26)</f>
        <v>2320</v>
      </c>
      <c r="K26" s="5">
        <v>2516</v>
      </c>
      <c r="L26" s="15">
        <f t="shared" si="0"/>
        <v>-196</v>
      </c>
      <c r="M26" s="45">
        <f t="shared" si="1"/>
        <v>-0.07790143084260731</v>
      </c>
      <c r="N26" s="36"/>
      <c r="O26" s="1"/>
      <c r="P26" s="1"/>
      <c r="Q26" s="1"/>
      <c r="R26" s="1"/>
    </row>
    <row r="27" spans="4:18" ht="17.25" customHeight="1" thickBot="1">
      <c r="D27" s="9"/>
      <c r="E27" s="55" t="s">
        <v>16</v>
      </c>
      <c r="F27" s="54">
        <v>2651</v>
      </c>
      <c r="G27" s="6">
        <v>358</v>
      </c>
      <c r="H27" s="6">
        <v>9</v>
      </c>
      <c r="I27" s="6">
        <v>8</v>
      </c>
      <c r="J27" s="6">
        <f>SUM(F27:I27)</f>
        <v>3026</v>
      </c>
      <c r="K27" s="6">
        <v>3217</v>
      </c>
      <c r="L27" s="17">
        <f t="shared" si="0"/>
        <v>-191</v>
      </c>
      <c r="M27" s="53">
        <f t="shared" si="1"/>
        <v>-0.05937208579421822</v>
      </c>
      <c r="N27" s="37"/>
      <c r="O27" s="1"/>
      <c r="P27" s="1"/>
      <c r="Q27" s="1"/>
      <c r="R27" s="1"/>
    </row>
    <row r="28" spans="4:17" ht="16.5" thickBot="1">
      <c r="D28" s="1"/>
      <c r="E28" s="30" t="s">
        <v>5</v>
      </c>
      <c r="F28" s="31">
        <f>SUM(F16:F27)</f>
        <v>27639</v>
      </c>
      <c r="G28" s="31">
        <f>SUM(G16:G27)</f>
        <v>3655</v>
      </c>
      <c r="H28" s="31">
        <f>SUM(H16:H27)</f>
        <v>100</v>
      </c>
      <c r="I28" s="31">
        <f>SUM(I16:I27)</f>
        <v>49</v>
      </c>
      <c r="J28" s="31">
        <f>SUM(J16:J27)</f>
        <v>31443</v>
      </c>
      <c r="K28" s="32">
        <f>+K16+K17+K18+K19+K20+K21+K22+K23+K24+K25+K26+K27</f>
        <v>51157</v>
      </c>
      <c r="L28" s="33">
        <f t="shared" si="0"/>
        <v>-19714</v>
      </c>
      <c r="M28" s="34">
        <f t="shared" si="1"/>
        <v>-0.38536270696092423</v>
      </c>
      <c r="N28" s="38"/>
      <c r="O28" s="1"/>
      <c r="P28" s="1"/>
      <c r="Q28" s="1"/>
    </row>
    <row r="29" spans="4:17" ht="15.75" thickBot="1">
      <c r="D29" s="2"/>
      <c r="E29" s="20" t="s">
        <v>19</v>
      </c>
      <c r="F29" s="22"/>
      <c r="G29" s="22"/>
      <c r="H29" s="22"/>
      <c r="I29" s="22"/>
      <c r="J29" s="21" t="s">
        <v>28</v>
      </c>
      <c r="K29" s="21" t="s">
        <v>24</v>
      </c>
      <c r="L29" s="19"/>
      <c r="M29" s="19"/>
      <c r="N29" s="19"/>
      <c r="O29" s="1"/>
      <c r="P29" s="1"/>
      <c r="Q29" s="1"/>
    </row>
    <row r="30" ht="12.75">
      <c r="E30" s="18"/>
    </row>
    <row r="32" spans="5:18" ht="12.75"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5:18" s="51" customFormat="1" ht="12.75">
      <c r="E33" s="48"/>
      <c r="F33" s="48" t="s">
        <v>4</v>
      </c>
      <c r="G33" s="48" t="s">
        <v>6</v>
      </c>
      <c r="H33" s="48" t="s">
        <v>7</v>
      </c>
      <c r="I33" s="48" t="s">
        <v>8</v>
      </c>
      <c r="J33" s="48" t="s">
        <v>9</v>
      </c>
      <c r="K33" s="48" t="s">
        <v>10</v>
      </c>
      <c r="L33" s="48" t="s">
        <v>11</v>
      </c>
      <c r="M33" s="48" t="s">
        <v>12</v>
      </c>
      <c r="N33" s="48" t="s">
        <v>13</v>
      </c>
      <c r="O33" s="48" t="s">
        <v>14</v>
      </c>
      <c r="P33" s="48" t="s">
        <v>15</v>
      </c>
      <c r="Q33" s="48" t="s">
        <v>16</v>
      </c>
      <c r="R33" s="48" t="s">
        <v>22</v>
      </c>
    </row>
    <row r="34" spans="5:18" s="51" customFormat="1" ht="12.75">
      <c r="E34" s="48">
        <v>2015</v>
      </c>
      <c r="F34" s="50">
        <f>+J16</f>
        <v>3012</v>
      </c>
      <c r="G34" s="50">
        <f>+J17</f>
        <v>2420</v>
      </c>
      <c r="H34" s="50">
        <f>+J18</f>
        <v>2493</v>
      </c>
      <c r="I34" s="50">
        <f>+J19</f>
        <v>2615</v>
      </c>
      <c r="J34" s="50">
        <f>+J20</f>
        <v>2798</v>
      </c>
      <c r="K34" s="50">
        <f>+J21</f>
        <v>2169</v>
      </c>
      <c r="L34" s="50">
        <f>+J22</f>
        <v>3381</v>
      </c>
      <c r="M34" s="49">
        <f>+J23</f>
        <v>2593</v>
      </c>
      <c r="N34" s="49">
        <f>+J24</f>
        <v>2274</v>
      </c>
      <c r="O34" s="49">
        <f>+J25</f>
        <v>2342</v>
      </c>
      <c r="P34" s="49">
        <f>+J26</f>
        <v>2320</v>
      </c>
      <c r="Q34" s="49">
        <f>+J27</f>
        <v>3026</v>
      </c>
      <c r="R34" s="49">
        <f>SUM(F34:Q34)</f>
        <v>31443</v>
      </c>
    </row>
    <row r="35" spans="5:18" s="51" customFormat="1" ht="12.75">
      <c r="E35" s="48">
        <v>2014</v>
      </c>
      <c r="F35" s="50">
        <v>4076</v>
      </c>
      <c r="G35" s="50">
        <v>4525</v>
      </c>
      <c r="H35" s="50">
        <v>5123</v>
      </c>
      <c r="I35" s="50">
        <v>4773</v>
      </c>
      <c r="J35" s="50">
        <v>5417</v>
      </c>
      <c r="K35" s="50">
        <v>4107</v>
      </c>
      <c r="L35" s="50">
        <v>6435</v>
      </c>
      <c r="M35" s="49">
        <f>+K23</f>
        <v>4573</v>
      </c>
      <c r="N35" s="49">
        <f>+K24</f>
        <v>3285</v>
      </c>
      <c r="O35" s="49">
        <f>+K25</f>
        <v>3110</v>
      </c>
      <c r="P35" s="49">
        <f>+K26</f>
        <v>2516</v>
      </c>
      <c r="Q35" s="49">
        <f>+K27</f>
        <v>3217</v>
      </c>
      <c r="R35" s="49">
        <f>SUM(F35:Q36)</f>
        <v>51157</v>
      </c>
    </row>
    <row r="36" s="52" customFormat="1" ht="12.75"/>
    <row r="47" ht="9.75" customHeight="1"/>
    <row r="48" ht="10.5" customHeight="1"/>
    <row r="50" ht="12.75">
      <c r="E50" s="3" t="s">
        <v>21</v>
      </c>
    </row>
  </sheetData>
  <sheetProtection/>
  <mergeCells count="7">
    <mergeCell ref="D11:M11"/>
    <mergeCell ref="D12:M12"/>
    <mergeCell ref="E14:E15"/>
    <mergeCell ref="J14:J15"/>
    <mergeCell ref="K14:K15"/>
    <mergeCell ref="L14:M14"/>
    <mergeCell ref="E13:M13"/>
  </mergeCells>
  <printOptions/>
  <pageMargins left="0.24" right="0.2755905511811024" top="0.32" bottom="0.7480314960629921" header="0.2362204724409449" footer="0.31496062992125984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mdelvalle</cp:lastModifiedBy>
  <cp:lastPrinted>2015-12-08T21:21:37Z</cp:lastPrinted>
  <dcterms:created xsi:type="dcterms:W3CDTF">2010-03-05T17:09:57Z</dcterms:created>
  <dcterms:modified xsi:type="dcterms:W3CDTF">2015-12-29T22:21:08Z</dcterms:modified>
  <cp:category/>
  <cp:version/>
  <cp:contentType/>
  <cp:contentStatus/>
</cp:coreProperties>
</file>